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Лист1" sheetId="1" r:id="rId1"/>
  </sheets>
  <definedNames>
    <definedName name="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K43" i="1" l="1"/>
  <c r="J43" i="1"/>
  <c r="I43" i="1"/>
  <c r="H43" i="1"/>
  <c r="G43" i="1"/>
  <c r="F43" i="1"/>
  <c r="K38" i="1"/>
  <c r="J38" i="1"/>
  <c r="J37" i="1" s="1"/>
  <c r="I38" i="1"/>
  <c r="I37" i="1" s="1"/>
  <c r="H38" i="1"/>
  <c r="H37" i="1" s="1"/>
  <c r="G38" i="1"/>
  <c r="G37" i="1" s="1"/>
  <c r="F38" i="1"/>
  <c r="F37" i="1" s="1"/>
  <c r="K37" i="1"/>
  <c r="E37" i="1"/>
  <c r="D37" i="1"/>
  <c r="K23" i="1"/>
  <c r="J23" i="1"/>
  <c r="I23" i="1"/>
  <c r="H23" i="1"/>
  <c r="G23" i="1"/>
  <c r="K18" i="1"/>
  <c r="J18" i="1"/>
  <c r="I18" i="1"/>
  <c r="H18" i="1"/>
  <c r="G18" i="1"/>
  <c r="F18" i="1"/>
  <c r="K10" i="1"/>
  <c r="K9" i="1" s="1"/>
  <c r="K8" i="1" s="1"/>
  <c r="J10" i="1"/>
  <c r="J9" i="1" s="1"/>
  <c r="I10" i="1"/>
  <c r="I9" i="1" s="1"/>
  <c r="H10" i="1"/>
  <c r="H9" i="1" s="1"/>
  <c r="H8" i="1" s="1"/>
  <c r="G10" i="1"/>
  <c r="G9" i="1" s="1"/>
  <c r="G8" i="1" s="1"/>
  <c r="F10" i="1"/>
  <c r="F9" i="1" s="1"/>
  <c r="F8" i="1" s="1"/>
  <c r="E9" i="1"/>
  <c r="E8" i="1" s="1"/>
  <c r="D9" i="1"/>
  <c r="D8" i="1" s="1"/>
  <c r="I8" i="1" l="1"/>
  <c r="J8" i="1"/>
</calcChain>
</file>

<file path=xl/sharedStrings.xml><?xml version="1.0" encoding="utf-8"?>
<sst xmlns="http://schemas.openxmlformats.org/spreadsheetml/2006/main" count="82" uniqueCount="80">
  <si>
    <t>Сведения об оценке налоговых льгот (налоговых расходов), предоставляемых в соответствии с нормативно правовыми актами, принятыми представительным органом муниципального образования город Нефтеюганск</t>
  </si>
  <si>
    <t xml:space="preserve">Льготы, предоставленные нормативно правовым актом  представительного органа муниципального образования  </t>
  </si>
  <si>
    <t>НПА, которым установлена льгота (снижение ставки)</t>
  </si>
  <si>
    <t>Сумма предоставленных налоговых льгот (тыс.руб.)</t>
  </si>
  <si>
    <t>2015 год</t>
  </si>
  <si>
    <t>2017 год</t>
  </si>
  <si>
    <t>2018 год</t>
  </si>
  <si>
    <t>2024 год (факт)*</t>
  </si>
  <si>
    <t>2025 год (оценка)</t>
  </si>
  <si>
    <t>2026 год (оценка)</t>
  </si>
  <si>
    <t>2027 год (оценка)</t>
  </si>
  <si>
    <t>2028 год (оценка)</t>
  </si>
  <si>
    <t>Всего</t>
  </si>
  <si>
    <t>Итого по земельному налогу</t>
  </si>
  <si>
    <t xml:space="preserve">по земельному налогу в размере 100 % физические лица,  в отношении земельных участков, не используемых ими в предпринимательской деятельности </t>
  </si>
  <si>
    <t xml:space="preserve">Решения Думы от 21.06.2021 № 981-VI "О земельном налоге" (в редакции от 22.12.2021 №54-VII, от 26.10.2022 №227-VII, от 28.06.2023 № 371-VII, от 27.03.2024 № 491-VII)    </t>
  </si>
  <si>
    <t>Ветераны, инвалиды и участники Великой Отечественной войны, ветераны и инвалиды боевых действий</t>
  </si>
  <si>
    <t xml:space="preserve">РД от 21.06.2021 № 981-VI                  п.5. п/п.5.1.абз1     </t>
  </si>
  <si>
    <t>Инвалиды I и II групп, а также неработающие инвалиды III группы</t>
  </si>
  <si>
    <t xml:space="preserve">РД от 21.06.2021 № 981-VI                  п.5. п/п.5.1.абз2  </t>
  </si>
  <si>
    <t>Инвалиды с детства</t>
  </si>
  <si>
    <t xml:space="preserve">РД от 21.06.2021 № 981-VI                  п.5. п/п.5.1.абз3   </t>
  </si>
  <si>
    <t>Пенсионеры, получающие пенсии, назначаемые в порядке, установленном пенсионным законодательством, а также лица, достигшие возраста, дающего права на назначение пенсии</t>
  </si>
  <si>
    <t xml:space="preserve">РД от 21.06.2021 № 981-VI                  п.5. п/п.5.1.абз4 </t>
  </si>
  <si>
    <t>Лица, получающие пенсию по случаю потери кормильца</t>
  </si>
  <si>
    <t>РД от 21.06.2021 № 981-VI                  п.5. п/п.5.1.абз5</t>
  </si>
  <si>
    <t>Лица, имеющие трёх и более детей в возрасте до 18 лет и (или) детей, в возрасте до 23 лет, обучающихся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</t>
  </si>
  <si>
    <t xml:space="preserve">РД от 21.06.2021 № 981-VI                                                        "О земельном налоге" п.5/п.п5.1/абз.6  </t>
  </si>
  <si>
    <t>В размере 50 % физические и юридические лица</t>
  </si>
  <si>
    <t>В размере 50% организации в отношении земельных участков, в границах которых реализуется инвестиционный проект в соответствии с соглашением о защите и поощрении капиталовложений, с момента начала строительства, подтвержденного выданным разрешением на строительство, до ввода объекта в эксплуатацию, но не более трех лет.</t>
  </si>
  <si>
    <t xml:space="preserve">                                                    РД от 21.06.2021 № 981-VI                  п.5. п/п.5.3 </t>
  </si>
  <si>
    <t>В размере 50% организации в отношении земельных участков, занятых индустриальными (промышленными) парками.
Налоговый вычет предоставляется с первого числа месяца, следующего за месяцем, в котором управляющая компания включена в реестр индустриальных (промышленных) парков и управляющих компаний индустриальных (промышленных) парков, соответствующих требованиям, определенным Постановлением Правительства Российской Федерации от 04.08.2015 № 794 «Об индустриальных (промышленных) парках и управляющих компаниях индустриальных (промышленных) парков», до первого числа месяца, следующего за месяцем, в котором сведения об индустриальном (промышленном) парке и управляющей компании индустриального (промышленного) парка исключены из указанного реестра, но не более пяти лет с даты включения в реестр.</t>
  </si>
  <si>
    <t xml:space="preserve">                                                    РД от 21.06.2021 № 981-VI                  п.5. п/п.5.4                                                     </t>
  </si>
  <si>
    <t xml:space="preserve">В размере 50% организации в отношении земельных участков, занятых промышленными технопарками.
Налоговый вычет предоставляется с первого числа месяца, следующего за месяцем, в котором управляющая компания включена в реестр промышленных технопарков и управляющих компаний промышленных технопарков, соответствующих требованиям, определенным Постановлением Правительства Российской Федерации от 27.12.2019 № 1863 «О промышленных технопарках и управляющих компаниях промышленных технопарков», до первого числа месяца, следующего за месяцем, в котором сведения о промышленном технопарке и управляющей компании промышленного технопарка исключены из указанного реестра, но не более пяти лет с даты включения в реестр.
</t>
  </si>
  <si>
    <t xml:space="preserve">                                                    РД от 21.06.2021 № 981-VI                  п.5. п/п.5.4.1                                                     </t>
  </si>
  <si>
    <t>В размере 50 % аккредитованные организации, осуществляющие деятельность в области информационных технологий и признаваемые налогоплательщиками в соответствии со статьей 389 Налогового кодекса Российской Федерации, в отношении земельных участков, предназначенных и используемых для размещения объектов связи и центров обработки данных, на период с 01.01.2022 года по 31.12.2024 года»</t>
  </si>
  <si>
    <t xml:space="preserve">                                                    РД от 21.06.2021 № 981-VI                  п.5. п/п.5.5                                                    </t>
  </si>
  <si>
    <t>Пониженная ставка по земельному налогу</t>
  </si>
  <si>
    <t>Решения Думы от 21.06.2021       № 981-VI "О земельном налоге"  (с изменениями от 22.12.2021 №54-VII, от 26.10.2022 №227-VII, от 28.06.2023 № 371-VII, от 27.03.2024 № 491-VII,) п.2</t>
  </si>
  <si>
    <t xml:space="preserve">Малоэтажная многоквартирная жилая застройка </t>
  </si>
  <si>
    <t>Решения Думы от 21.06.2021              № 981-VI "О земельном налоге"  п.2, п/п1</t>
  </si>
  <si>
    <t>Среднеэтажная жилая застройка</t>
  </si>
  <si>
    <t>Решения Думы от 21.06.2021          № 981-VI "О земельном налоге"   п.2, п/п2</t>
  </si>
  <si>
    <t>Многоэтажная жилая застройка (высотная застройка)</t>
  </si>
  <si>
    <t>Решения Думы от 21.06.2021           № 981-VI "О земельном налоге"   п.2, п/п3</t>
  </si>
  <si>
    <t xml:space="preserve">Хранение автотранспорта </t>
  </si>
  <si>
    <t>Решения Думы от 21.06.2021       № 981-VI "О земельном налоге"  п.2, п/п4</t>
  </si>
  <si>
    <t>Дома социального обслуживания</t>
  </si>
  <si>
    <t>Решения Думы от 21.06.2021            № 981-VI "О земельном налоге"  п.2, п/п5</t>
  </si>
  <si>
    <t>Оказание социальной помощи населению</t>
  </si>
  <si>
    <t>Решения Думы от 21.06.2021       № 981-VI "О земельном налоге"  п.2, п/п6</t>
  </si>
  <si>
    <t xml:space="preserve">Бытовое обслуживание </t>
  </si>
  <si>
    <t>Решения Думы от 21.06.2021          № 981-VI "О земельном налоге"  п.2, п/п7</t>
  </si>
  <si>
    <t>Здравоохранение</t>
  </si>
  <si>
    <t>Решения Думы от 21.06.2021        № 981-VI  "О земельном налоге"  п.2, п/п8</t>
  </si>
  <si>
    <t>Образование и просвещение</t>
  </si>
  <si>
    <t>Решения Думы от 21.06.2021       № 981-VI "О земельном налоге"   п.2, п/п9</t>
  </si>
  <si>
    <t>Культурное развитие</t>
  </si>
  <si>
    <t>Решения Думы от 21.06.2021                № 981-VI "О земельном налоге"   п.2, п/п10</t>
  </si>
  <si>
    <t>Религиозное использование</t>
  </si>
  <si>
    <t>Решения Думы от 21.06.2021           № 981-VI "О земельном налоге"  п.2, п/п11</t>
  </si>
  <si>
    <t>Обеспечение научной деятельности</t>
  </si>
  <si>
    <t>Решения Думы от 21.06.2021             № 981-VI "О земельном налоге"   п.2, п/п12</t>
  </si>
  <si>
    <t>Отдых (рекреация)</t>
  </si>
  <si>
    <t>Решения Думы от 21.06.2021            № 981-VI "О земельном налоге"  п.2, п/п13</t>
  </si>
  <si>
    <t>Итого по налогу на имущество</t>
  </si>
  <si>
    <t xml:space="preserve">По налогу на имущество в размере 100 %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</si>
  <si>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Решение Думыот 28.10.2020 №849-VI «О налоге на имущество физических лиц» (в редакции от 27.04.2021 №127-VII, от 29.06.2020  №172-VII, от 28.06.2023 № 372-VII)</t>
  </si>
  <si>
    <t>Коренным малочисленным народам Севера (ханты, манси, ненцы), проживающим на территории города Нефтеюганска и сохраняющим традиционные образ жизни, хозяйствование и промыслы</t>
  </si>
  <si>
    <t xml:space="preserve">РД от 28.10.2020 №849-VI                п.2.1 пп.2.1.1 </t>
  </si>
  <si>
    <t>Неработающим трудоспособным лицам, осуществляющим уход за инвалидами 1 группы или престарелыми лицами, нуждающимися в постоянном постороннем уходе, по заключению лечебного учреждения, а также за детьми-инвалидами в возрасте до 18 лет</t>
  </si>
  <si>
    <t>РД от 28.10.2020 №849-VI                       п.2.1 пп.2.1.2</t>
  </si>
  <si>
    <t>Лицам до 18 лет</t>
  </si>
  <si>
    <t xml:space="preserve">РД от 28.10.2020 №849-VI                п.2.1 пп.2.1.3 </t>
  </si>
  <si>
    <t xml:space="preserve">Многодетным семьям, воспитывающих трех и более детей до 18 лет, при наличии удостоверения, регламентирующего статус многодетной семьи.
В случае утраты статуса многодетной семьи в связи с достижением детьми 18 летнего возраста льгота распространяется на указанные семьи при достижении возраста детей до 23 лет, обучающихся по очной форме обучения 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образования.
</t>
  </si>
  <si>
    <t xml:space="preserve">РД от 28.10.2020 №849-VI                        п.2.1 пп.2.1.4 </t>
  </si>
  <si>
    <t xml:space="preserve">В размере 50 %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</si>
  <si>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Неработающим инвалидам III группы налоговая льгота предоставляется в размере 50%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</si>
  <si>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 xml:space="preserve">РД от 28.10.2020 №849-VI                     п.2.2  </t>
  </si>
  <si>
    <t>*Оценка объемов налоговых расходов проведена департаментом финансов администрации города Нефтеюганска на основании информации Межрайонной ИФНС России №7 ХМАО-Югры о фискальных характеристиках налоговых расходов, включенных в перечень налоговых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</si>
</sst>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scheme val="minor"/>
    </font>
    <font>
      <b/>
      <sz val="14"/>
      <color theme="1"/>
      <name val="Times New Roman"/>
    </font>
    <font>
      <sz val="12"/>
      <color theme="1"/>
      <name val="Times New Roman"/>
    </font>
    <font>
      <b/>
      <sz val="18"/>
      <color theme="1"/>
      <name val="Times New Roman"/>
    </font>
    <font>
      <b/>
      <sz val="18"/>
      <color theme="1"/>
      <name val="Calibri"/>
      <scheme val="minor"/>
    </font>
    <font>
      <b/>
      <sz val="12"/>
      <color theme="1"/>
      <name val="Times New Roman"/>
    </font>
    <font>
      <sz val="14"/>
      <color theme="1"/>
      <name val="Times New Roman"/>
    </font>
    <font>
      <b/>
      <sz val="16"/>
      <color theme="1"/>
      <name val="Times New Roman"/>
    </font>
    <font>
      <b/>
      <sz val="16"/>
      <color theme="1"/>
      <name val="Calibri"/>
      <scheme val="minor"/>
    </font>
    <font>
      <b/>
      <sz val="14"/>
      <color indexed="64"/>
      <name val="Times New Roman"/>
    </font>
    <font>
      <sz val="14"/>
      <color indexed="64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6"/>
  <sheetViews>
    <sheetView tabSelected="1" zoomScale="80" workbookViewId="0">
      <selection activeCell="M40" sqref="M40"/>
    </sheetView>
  </sheetViews>
  <sheetFormatPr defaultRowHeight="15" x14ac:dyDescent="0.25"/>
  <cols>
    <col min="1" max="1" width="7.7109375" customWidth="1"/>
    <col min="2" max="2" width="56.7109375" customWidth="1"/>
    <col min="3" max="3" width="39.5703125" customWidth="1"/>
    <col min="4" max="4" width="23.140625" hidden="1" customWidth="1"/>
    <col min="5" max="6" width="14.5703125" hidden="1" customWidth="1"/>
    <col min="7" max="7" width="14.5703125" customWidth="1"/>
    <col min="8" max="8" width="19" customWidth="1"/>
    <col min="9" max="9" width="18.5703125" customWidth="1"/>
    <col min="10" max="11" width="19.42578125" customWidth="1"/>
  </cols>
  <sheetData>
    <row r="4" spans="1:11" ht="51.75" customHeight="1" x14ac:dyDescent="0.25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6" spans="1:11" ht="18.75" customHeight="1" x14ac:dyDescent="0.25">
      <c r="A6" s="28"/>
      <c r="B6" s="29" t="s">
        <v>1</v>
      </c>
      <c r="C6" s="30" t="s">
        <v>2</v>
      </c>
      <c r="D6" s="29" t="s">
        <v>3</v>
      </c>
      <c r="E6" s="29"/>
      <c r="F6" s="29"/>
      <c r="G6" s="29"/>
      <c r="H6" s="29"/>
      <c r="I6" s="29"/>
      <c r="J6" s="29"/>
      <c r="K6" s="29"/>
    </row>
    <row r="7" spans="1:11" ht="63.75" customHeight="1" x14ac:dyDescent="0.25">
      <c r="A7" s="28"/>
      <c r="B7" s="29"/>
      <c r="C7" s="31"/>
      <c r="D7" s="2" t="s">
        <v>4</v>
      </c>
      <c r="E7" s="2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</row>
    <row r="8" spans="1:11" ht="36.75" customHeight="1" x14ac:dyDescent="0.25">
      <c r="A8" s="32" t="s">
        <v>12</v>
      </c>
      <c r="B8" s="33"/>
      <c r="C8" s="34"/>
      <c r="D8" s="4" t="e">
        <f t="shared" ref="D8:K8" si="0">D9+D37</f>
        <v>#REF!</v>
      </c>
      <c r="E8" s="4" t="e">
        <f t="shared" si="0"/>
        <v>#REF!</v>
      </c>
      <c r="F8" s="4" t="e">
        <f t="shared" si="0"/>
        <v>#REF!</v>
      </c>
      <c r="G8" s="5">
        <f t="shared" si="0"/>
        <v>21606.400000000001</v>
      </c>
      <c r="H8" s="5">
        <f t="shared" si="0"/>
        <v>21606.400000000001</v>
      </c>
      <c r="I8" s="5">
        <f t="shared" si="0"/>
        <v>21606.400000000001</v>
      </c>
      <c r="J8" s="5">
        <f t="shared" si="0"/>
        <v>21606.400000000001</v>
      </c>
      <c r="K8" s="5">
        <f t="shared" si="0"/>
        <v>21606.400000000001</v>
      </c>
    </row>
    <row r="9" spans="1:11" ht="36.75" customHeight="1" x14ac:dyDescent="0.25">
      <c r="A9" s="35" t="s">
        <v>13</v>
      </c>
      <c r="B9" s="35"/>
      <c r="C9" s="35"/>
      <c r="D9" s="4" t="e">
        <f>#REF!+D10</f>
        <v>#REF!</v>
      </c>
      <c r="E9" s="4" t="e">
        <f>#REF!+E10+E18</f>
        <v>#REF!</v>
      </c>
      <c r="F9" s="4" t="e">
        <f>#REF!+F10+F18</f>
        <v>#REF!</v>
      </c>
      <c r="G9" s="5">
        <f>G10+G18+G23</f>
        <v>16444.2</v>
      </c>
      <c r="H9" s="5">
        <f>H10+H18+H23</f>
        <v>16444.2</v>
      </c>
      <c r="I9" s="5">
        <f>I10+I18+I23</f>
        <v>16444.2</v>
      </c>
      <c r="J9" s="5">
        <f>J10+J18+J23</f>
        <v>16444.2</v>
      </c>
      <c r="K9" s="5">
        <f>K10+K18+K23</f>
        <v>16444.2</v>
      </c>
    </row>
    <row r="10" spans="1:11" ht="18.75" x14ac:dyDescent="0.25">
      <c r="A10" s="36">
        <v>1</v>
      </c>
      <c r="B10" s="38" t="s">
        <v>14</v>
      </c>
      <c r="C10" s="40" t="s">
        <v>15</v>
      </c>
      <c r="D10" s="2">
        <v>428</v>
      </c>
      <c r="E10" s="46">
        <v>123</v>
      </c>
      <c r="F10" s="46">
        <f>F12+F13+F14+F15</f>
        <v>137</v>
      </c>
      <c r="G10" s="41">
        <f>G12+G13+G14+G15+G16+G17</f>
        <v>164.79999999999998</v>
      </c>
      <c r="H10" s="41">
        <f t="shared" ref="H10:K10" si="1">H12+H13+H14+H15+H16+H17</f>
        <v>164.79999999999998</v>
      </c>
      <c r="I10" s="41">
        <f t="shared" si="1"/>
        <v>164.79999999999998</v>
      </c>
      <c r="J10" s="41">
        <f t="shared" si="1"/>
        <v>164.79999999999998</v>
      </c>
      <c r="K10" s="41">
        <f t="shared" si="1"/>
        <v>164.79999999999998</v>
      </c>
    </row>
    <row r="11" spans="1:11" ht="87" customHeight="1" x14ac:dyDescent="0.25">
      <c r="A11" s="37"/>
      <c r="B11" s="39"/>
      <c r="C11" s="40"/>
      <c r="D11" s="2"/>
      <c r="E11" s="47"/>
      <c r="F11" s="47"/>
      <c r="G11" s="42"/>
      <c r="H11" s="42"/>
      <c r="I11" s="42"/>
      <c r="J11" s="42"/>
      <c r="K11" s="42"/>
    </row>
    <row r="12" spans="1:11" ht="56.25" x14ac:dyDescent="0.25">
      <c r="A12" s="1"/>
      <c r="B12" s="9" t="s">
        <v>16</v>
      </c>
      <c r="C12" s="10" t="s">
        <v>17</v>
      </c>
      <c r="D12" s="10">
        <v>2</v>
      </c>
      <c r="E12" s="10">
        <v>3</v>
      </c>
      <c r="F12" s="10">
        <v>2</v>
      </c>
      <c r="G12" s="11">
        <v>2</v>
      </c>
      <c r="H12" s="11">
        <v>2</v>
      </c>
      <c r="I12" s="11">
        <v>2</v>
      </c>
      <c r="J12" s="11">
        <v>2</v>
      </c>
      <c r="K12" s="11">
        <v>2</v>
      </c>
    </row>
    <row r="13" spans="1:11" ht="73.5" customHeight="1" x14ac:dyDescent="0.25">
      <c r="A13" s="1"/>
      <c r="B13" s="9" t="s">
        <v>18</v>
      </c>
      <c r="C13" s="10" t="s">
        <v>19</v>
      </c>
      <c r="D13" s="10">
        <v>8</v>
      </c>
      <c r="E13" s="10">
        <v>3</v>
      </c>
      <c r="F13" s="10">
        <v>4</v>
      </c>
      <c r="G13" s="11">
        <v>2.5</v>
      </c>
      <c r="H13" s="11">
        <v>2.5</v>
      </c>
      <c r="I13" s="11">
        <v>2.5</v>
      </c>
      <c r="J13" s="11">
        <v>2.5</v>
      </c>
      <c r="K13" s="11">
        <v>2.5</v>
      </c>
    </row>
    <row r="14" spans="1:11" ht="37.5" x14ac:dyDescent="0.25">
      <c r="A14" s="1"/>
      <c r="B14" s="9" t="s">
        <v>20</v>
      </c>
      <c r="C14" s="10" t="s">
        <v>21</v>
      </c>
      <c r="D14" s="10">
        <v>9</v>
      </c>
      <c r="E14" s="10">
        <v>2</v>
      </c>
      <c r="F14" s="10">
        <v>2</v>
      </c>
      <c r="G14" s="10">
        <v>0.3</v>
      </c>
      <c r="H14" s="10">
        <v>0.3</v>
      </c>
      <c r="I14" s="10">
        <v>0.3</v>
      </c>
      <c r="J14" s="10">
        <v>0.3</v>
      </c>
      <c r="K14" s="10">
        <v>0.3</v>
      </c>
    </row>
    <row r="15" spans="1:11" ht="87" customHeight="1" x14ac:dyDescent="0.25">
      <c r="A15" s="1"/>
      <c r="B15" s="9" t="s">
        <v>22</v>
      </c>
      <c r="C15" s="10" t="s">
        <v>23</v>
      </c>
      <c r="D15" s="10">
        <v>409</v>
      </c>
      <c r="E15" s="10">
        <v>115</v>
      </c>
      <c r="F15" s="12">
        <v>129</v>
      </c>
      <c r="G15" s="11">
        <v>114.6</v>
      </c>
      <c r="H15" s="11">
        <v>114.6</v>
      </c>
      <c r="I15" s="11">
        <v>114.6</v>
      </c>
      <c r="J15" s="11">
        <v>114.6</v>
      </c>
      <c r="K15" s="11">
        <v>114.6</v>
      </c>
    </row>
    <row r="16" spans="1:11" ht="37.5" x14ac:dyDescent="0.25">
      <c r="A16" s="1"/>
      <c r="B16" s="9" t="s">
        <v>24</v>
      </c>
      <c r="C16" s="10" t="s">
        <v>25</v>
      </c>
      <c r="D16" s="10"/>
      <c r="E16" s="10"/>
      <c r="F16" s="12">
        <v>0</v>
      </c>
      <c r="G16" s="11">
        <v>0.8</v>
      </c>
      <c r="H16" s="11">
        <v>0.8</v>
      </c>
      <c r="I16" s="11">
        <v>0.8</v>
      </c>
      <c r="J16" s="11">
        <v>0.8</v>
      </c>
      <c r="K16" s="11">
        <v>0.8</v>
      </c>
    </row>
    <row r="17" spans="1:11" ht="168.75" x14ac:dyDescent="0.25">
      <c r="A17" s="1"/>
      <c r="B17" s="9" t="s">
        <v>26</v>
      </c>
      <c r="C17" s="10" t="s">
        <v>27</v>
      </c>
      <c r="D17" s="10"/>
      <c r="E17" s="10"/>
      <c r="F17" s="12"/>
      <c r="G17" s="11">
        <v>44.6</v>
      </c>
      <c r="H17" s="11">
        <v>44.6</v>
      </c>
      <c r="I17" s="11">
        <v>44.6</v>
      </c>
      <c r="J17" s="11">
        <v>44.6</v>
      </c>
      <c r="K17" s="11">
        <v>44.6</v>
      </c>
    </row>
    <row r="18" spans="1:11" ht="135.75" customHeight="1" x14ac:dyDescent="0.25">
      <c r="A18" s="6">
        <v>2</v>
      </c>
      <c r="B18" s="7" t="s">
        <v>28</v>
      </c>
      <c r="C18" s="8" t="s">
        <v>15</v>
      </c>
      <c r="D18" s="2"/>
      <c r="E18" s="2">
        <v>12</v>
      </c>
      <c r="F18" s="13" t="e">
        <f>#REF!</f>
        <v>#REF!</v>
      </c>
      <c r="G18" s="14">
        <f>G19+G20+G22</f>
        <v>352</v>
      </c>
      <c r="H18" s="14">
        <f t="shared" ref="H18:K18" si="2">H19+H20+H22</f>
        <v>352</v>
      </c>
      <c r="I18" s="14">
        <f t="shared" si="2"/>
        <v>352</v>
      </c>
      <c r="J18" s="14">
        <f t="shared" si="2"/>
        <v>352</v>
      </c>
      <c r="K18" s="14">
        <f t="shared" si="2"/>
        <v>352</v>
      </c>
    </row>
    <row r="19" spans="1:11" ht="166.5" customHeight="1" x14ac:dyDescent="0.25">
      <c r="A19" s="1"/>
      <c r="B19" s="9" t="s">
        <v>29</v>
      </c>
      <c r="C19" s="10" t="s">
        <v>30</v>
      </c>
      <c r="D19" s="10"/>
      <c r="E19" s="10"/>
      <c r="F19" s="12"/>
      <c r="G19" s="11">
        <v>0</v>
      </c>
      <c r="H19" s="11">
        <v>0</v>
      </c>
      <c r="I19" s="11">
        <v>0</v>
      </c>
      <c r="J19" s="11">
        <v>0</v>
      </c>
      <c r="K19" s="11">
        <v>0</v>
      </c>
    </row>
    <row r="20" spans="1:11" ht="396" customHeight="1" x14ac:dyDescent="0.25">
      <c r="A20" s="1"/>
      <c r="B20" s="9" t="s">
        <v>31</v>
      </c>
      <c r="C20" s="10" t="s">
        <v>32</v>
      </c>
      <c r="D20" s="10"/>
      <c r="E20" s="10"/>
      <c r="F20" s="12"/>
      <c r="G20" s="11">
        <v>352</v>
      </c>
      <c r="H20" s="11">
        <v>352</v>
      </c>
      <c r="I20" s="11">
        <v>352</v>
      </c>
      <c r="J20" s="11">
        <v>352</v>
      </c>
      <c r="K20" s="11">
        <v>352</v>
      </c>
    </row>
    <row r="21" spans="1:11" ht="348" customHeight="1" x14ac:dyDescent="0.25">
      <c r="A21" s="1"/>
      <c r="B21" s="9" t="s">
        <v>33</v>
      </c>
      <c r="C21" s="10" t="s">
        <v>34</v>
      </c>
      <c r="D21" s="10"/>
      <c r="E21" s="10"/>
      <c r="F21" s="12"/>
      <c r="G21" s="11">
        <v>0</v>
      </c>
      <c r="H21" s="11">
        <v>0</v>
      </c>
      <c r="I21" s="11">
        <v>0</v>
      </c>
      <c r="J21" s="11">
        <v>0</v>
      </c>
      <c r="K21" s="11">
        <v>0</v>
      </c>
    </row>
    <row r="22" spans="1:11" ht="195" customHeight="1" x14ac:dyDescent="0.25">
      <c r="A22" s="1"/>
      <c r="B22" s="9" t="s">
        <v>35</v>
      </c>
      <c r="C22" s="10" t="s">
        <v>36</v>
      </c>
      <c r="D22" s="10"/>
      <c r="E22" s="10"/>
      <c r="F22" s="12"/>
      <c r="G22" s="11">
        <v>0</v>
      </c>
      <c r="H22" s="11">
        <v>0</v>
      </c>
      <c r="I22" s="11">
        <v>0</v>
      </c>
      <c r="J22" s="11">
        <v>0</v>
      </c>
      <c r="K22" s="11">
        <v>0</v>
      </c>
    </row>
    <row r="23" spans="1:11" ht="107.25" customHeight="1" x14ac:dyDescent="0.25">
      <c r="A23" s="6">
        <v>4</v>
      </c>
      <c r="B23" s="7" t="s">
        <v>37</v>
      </c>
      <c r="C23" s="2" t="s">
        <v>38</v>
      </c>
      <c r="D23" s="10"/>
      <c r="E23" s="10"/>
      <c r="F23" s="12"/>
      <c r="G23" s="15">
        <f>G24+G25+G26+G27+G28+G29+G30+G31+G32+G33+G34+G35+G36</f>
        <v>15927.400000000001</v>
      </c>
      <c r="H23" s="15">
        <f>H24+H25+H26+H27+H28+H29+H30+H31+H32+H33+H34+H35+H36</f>
        <v>15927.400000000001</v>
      </c>
      <c r="I23" s="15">
        <f>I24+I25+I26+I27+I28+I29+I30+I31+I32+I33+I34+I35+I36</f>
        <v>15927.400000000001</v>
      </c>
      <c r="J23" s="15">
        <f>J24+J25+J26+J27+J28+J29+J30+J31+J32+J33+J34+J35+J36</f>
        <v>15927.400000000001</v>
      </c>
      <c r="K23" s="15">
        <f>K24+K25+K26+K27+K28+K29+K30+K31+K32+K33+K34+K35+K36</f>
        <v>15927.400000000001</v>
      </c>
    </row>
    <row r="24" spans="1:11" ht="56.25" x14ac:dyDescent="0.25">
      <c r="A24" s="1"/>
      <c r="B24" s="9" t="s">
        <v>39</v>
      </c>
      <c r="C24" s="10" t="s">
        <v>40</v>
      </c>
      <c r="D24" s="10"/>
      <c r="E24" s="10"/>
      <c r="F24" s="12"/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 ht="56.25" x14ac:dyDescent="0.25">
      <c r="A25" s="1"/>
      <c r="B25" s="9" t="s">
        <v>41</v>
      </c>
      <c r="C25" s="10" t="s">
        <v>42</v>
      </c>
      <c r="D25" s="10"/>
      <c r="E25" s="10"/>
      <c r="F25" s="12"/>
      <c r="G25" s="16">
        <v>0</v>
      </c>
      <c r="H25" s="16">
        <v>0</v>
      </c>
      <c r="I25" s="16">
        <v>0</v>
      </c>
      <c r="J25" s="16">
        <v>0</v>
      </c>
      <c r="K25" s="16">
        <v>0</v>
      </c>
    </row>
    <row r="26" spans="1:11" ht="56.25" x14ac:dyDescent="0.25">
      <c r="A26" s="1"/>
      <c r="B26" s="9" t="s">
        <v>43</v>
      </c>
      <c r="C26" s="10" t="s">
        <v>44</v>
      </c>
      <c r="D26" s="10"/>
      <c r="E26" s="10"/>
      <c r="F26" s="12"/>
      <c r="G26" s="16">
        <v>1.3</v>
      </c>
      <c r="H26" s="16">
        <v>1.3</v>
      </c>
      <c r="I26" s="16">
        <v>1.3</v>
      </c>
      <c r="J26" s="16">
        <v>1.3</v>
      </c>
      <c r="K26" s="16">
        <v>1.3</v>
      </c>
    </row>
    <row r="27" spans="1:11" ht="56.25" x14ac:dyDescent="0.25">
      <c r="A27" s="1"/>
      <c r="B27" s="9" t="s">
        <v>45</v>
      </c>
      <c r="C27" s="10" t="s">
        <v>46</v>
      </c>
      <c r="D27" s="10"/>
      <c r="E27" s="10"/>
      <c r="F27" s="12"/>
      <c r="G27" s="16">
        <v>4214.5</v>
      </c>
      <c r="H27" s="16">
        <v>4214.5</v>
      </c>
      <c r="I27" s="16">
        <v>4214.5</v>
      </c>
      <c r="J27" s="16">
        <v>4214.5</v>
      </c>
      <c r="K27" s="16">
        <v>4214.5</v>
      </c>
    </row>
    <row r="28" spans="1:11" ht="56.25" x14ac:dyDescent="0.25">
      <c r="A28" s="1"/>
      <c r="B28" s="9" t="s">
        <v>47</v>
      </c>
      <c r="C28" s="10" t="s">
        <v>48</v>
      </c>
      <c r="D28" s="10"/>
      <c r="E28" s="10"/>
      <c r="F28" s="12"/>
      <c r="G28" s="16">
        <v>0</v>
      </c>
      <c r="H28" s="16">
        <v>0</v>
      </c>
      <c r="I28" s="16">
        <v>0</v>
      </c>
      <c r="J28" s="16">
        <v>0</v>
      </c>
      <c r="K28" s="16">
        <v>0</v>
      </c>
    </row>
    <row r="29" spans="1:11" ht="56.25" x14ac:dyDescent="0.25">
      <c r="A29" s="1"/>
      <c r="B29" s="9" t="s">
        <v>49</v>
      </c>
      <c r="C29" s="10" t="s">
        <v>50</v>
      </c>
      <c r="D29" s="10"/>
      <c r="E29" s="10"/>
      <c r="F29" s="12"/>
      <c r="G29" s="16">
        <v>532</v>
      </c>
      <c r="H29" s="16">
        <v>532</v>
      </c>
      <c r="I29" s="16">
        <v>532</v>
      </c>
      <c r="J29" s="16">
        <v>532</v>
      </c>
      <c r="K29" s="16">
        <v>532</v>
      </c>
    </row>
    <row r="30" spans="1:11" ht="56.25" x14ac:dyDescent="0.25">
      <c r="A30" s="1"/>
      <c r="B30" s="9" t="s">
        <v>51</v>
      </c>
      <c r="C30" s="10" t="s">
        <v>52</v>
      </c>
      <c r="D30" s="10"/>
      <c r="E30" s="10"/>
      <c r="F30" s="12"/>
      <c r="G30" s="16">
        <v>91.2</v>
      </c>
      <c r="H30" s="16">
        <v>91.2</v>
      </c>
      <c r="I30" s="16">
        <v>91.2</v>
      </c>
      <c r="J30" s="16">
        <v>91.2</v>
      </c>
      <c r="K30" s="16">
        <v>91.2</v>
      </c>
    </row>
    <row r="31" spans="1:11" ht="56.25" x14ac:dyDescent="0.25">
      <c r="A31" s="1"/>
      <c r="B31" s="9" t="s">
        <v>53</v>
      </c>
      <c r="C31" s="10" t="s">
        <v>54</v>
      </c>
      <c r="D31" s="10"/>
      <c r="E31" s="10"/>
      <c r="F31" s="12"/>
      <c r="G31" s="16">
        <v>2026.7</v>
      </c>
      <c r="H31" s="16">
        <v>2026.7</v>
      </c>
      <c r="I31" s="16">
        <v>2026.7</v>
      </c>
      <c r="J31" s="16">
        <v>2026.7</v>
      </c>
      <c r="K31" s="16">
        <v>2026.7</v>
      </c>
    </row>
    <row r="32" spans="1:11" ht="56.25" x14ac:dyDescent="0.25">
      <c r="A32" s="1"/>
      <c r="B32" s="9" t="s">
        <v>55</v>
      </c>
      <c r="C32" s="10" t="s">
        <v>56</v>
      </c>
      <c r="D32" s="10"/>
      <c r="E32" s="10"/>
      <c r="F32" s="12"/>
      <c r="G32" s="16">
        <v>8856.7000000000007</v>
      </c>
      <c r="H32" s="16">
        <v>8856.7000000000007</v>
      </c>
      <c r="I32" s="16">
        <v>8856.7000000000007</v>
      </c>
      <c r="J32" s="16">
        <v>8856.7000000000007</v>
      </c>
      <c r="K32" s="16">
        <v>8856.7000000000007</v>
      </c>
    </row>
    <row r="33" spans="1:11" ht="56.25" x14ac:dyDescent="0.25">
      <c r="A33" s="1"/>
      <c r="B33" s="9" t="s">
        <v>57</v>
      </c>
      <c r="C33" s="10" t="s">
        <v>58</v>
      </c>
      <c r="D33" s="10"/>
      <c r="E33" s="10"/>
      <c r="F33" s="12"/>
      <c r="G33" s="16">
        <v>191.7</v>
      </c>
      <c r="H33" s="16">
        <v>191.7</v>
      </c>
      <c r="I33" s="16">
        <v>191.7</v>
      </c>
      <c r="J33" s="16">
        <v>191.7</v>
      </c>
      <c r="K33" s="16">
        <v>191.7</v>
      </c>
    </row>
    <row r="34" spans="1:11" ht="56.25" x14ac:dyDescent="0.25">
      <c r="A34" s="1"/>
      <c r="B34" s="9" t="s">
        <v>59</v>
      </c>
      <c r="C34" s="10" t="s">
        <v>60</v>
      </c>
      <c r="D34" s="10"/>
      <c r="E34" s="10"/>
      <c r="F34" s="12"/>
      <c r="G34" s="16">
        <v>0</v>
      </c>
      <c r="H34" s="16">
        <v>0</v>
      </c>
      <c r="I34" s="16">
        <v>0</v>
      </c>
      <c r="J34" s="16">
        <v>0</v>
      </c>
      <c r="K34" s="16">
        <v>0</v>
      </c>
    </row>
    <row r="35" spans="1:11" ht="56.25" x14ac:dyDescent="0.25">
      <c r="A35" s="1"/>
      <c r="B35" s="9" t="s">
        <v>61</v>
      </c>
      <c r="C35" s="10" t="s">
        <v>62</v>
      </c>
      <c r="D35" s="10"/>
      <c r="E35" s="10"/>
      <c r="F35" s="12"/>
      <c r="G35" s="16">
        <v>0</v>
      </c>
      <c r="H35" s="16">
        <v>0</v>
      </c>
      <c r="I35" s="16">
        <v>0</v>
      </c>
      <c r="J35" s="16">
        <v>0</v>
      </c>
      <c r="K35" s="16">
        <v>0</v>
      </c>
    </row>
    <row r="36" spans="1:11" ht="56.25" x14ac:dyDescent="0.25">
      <c r="A36" s="1"/>
      <c r="B36" s="9" t="s">
        <v>63</v>
      </c>
      <c r="C36" s="10" t="s">
        <v>64</v>
      </c>
      <c r="D36" s="10"/>
      <c r="E36" s="10"/>
      <c r="F36" s="12"/>
      <c r="G36" s="16">
        <v>13.3</v>
      </c>
      <c r="H36" s="16">
        <v>13.3</v>
      </c>
      <c r="I36" s="16">
        <v>13.3</v>
      </c>
      <c r="J36" s="16">
        <v>13.3</v>
      </c>
      <c r="K36" s="16">
        <v>13.3</v>
      </c>
    </row>
    <row r="37" spans="1:11" ht="29.25" customHeight="1" x14ac:dyDescent="0.25">
      <c r="A37" s="43" t="s">
        <v>65</v>
      </c>
      <c r="B37" s="44"/>
      <c r="C37" s="44"/>
      <c r="D37" s="4">
        <f>D38</f>
        <v>1225</v>
      </c>
      <c r="E37" s="4">
        <f>E38+E43</f>
        <v>2755</v>
      </c>
      <c r="F37" s="4" t="e">
        <f>F38+F43</f>
        <v>#REF!</v>
      </c>
      <c r="G37" s="5">
        <f>G38+G43</f>
        <v>5162.2</v>
      </c>
      <c r="H37" s="5">
        <f t="shared" ref="H37:K37" si="3">H38+H43</f>
        <v>5162.2</v>
      </c>
      <c r="I37" s="5">
        <f t="shared" si="3"/>
        <v>5162.2</v>
      </c>
      <c r="J37" s="5">
        <f t="shared" si="3"/>
        <v>5162.2</v>
      </c>
      <c r="K37" s="5">
        <f t="shared" si="3"/>
        <v>5162.2</v>
      </c>
    </row>
    <row r="38" spans="1:11" ht="119.25" customHeight="1" x14ac:dyDescent="0.25">
      <c r="A38" s="17">
        <v>1</v>
      </c>
      <c r="B38" s="18" t="s">
        <v>66</v>
      </c>
      <c r="C38" s="8" t="s">
        <v>67</v>
      </c>
      <c r="D38" s="19">
        <v>1225</v>
      </c>
      <c r="E38" s="19">
        <v>2709</v>
      </c>
      <c r="F38" s="4" t="e">
        <f>F39+#REF!+F40+F41+F42</f>
        <v>#REF!</v>
      </c>
      <c r="G38" s="5">
        <f>G39+G40+G41+G42</f>
        <v>5154.8</v>
      </c>
      <c r="H38" s="5">
        <f t="shared" ref="H38:J38" si="4">H39+H40+H41+H42</f>
        <v>5154.8</v>
      </c>
      <c r="I38" s="5">
        <f t="shared" si="4"/>
        <v>5154.8</v>
      </c>
      <c r="J38" s="5">
        <f t="shared" si="4"/>
        <v>5154.8</v>
      </c>
      <c r="K38" s="5">
        <f>K39+K40+K41+K42</f>
        <v>5154.8</v>
      </c>
    </row>
    <row r="39" spans="1:11" ht="97.5" customHeight="1" x14ac:dyDescent="0.25">
      <c r="A39" s="20"/>
      <c r="B39" s="21" t="s">
        <v>68</v>
      </c>
      <c r="C39" s="10" t="s">
        <v>69</v>
      </c>
      <c r="D39" s="22"/>
      <c r="E39" s="22"/>
      <c r="F39" s="23"/>
      <c r="G39" s="16">
        <v>3</v>
      </c>
      <c r="H39" s="16">
        <v>3</v>
      </c>
      <c r="I39" s="16">
        <v>3</v>
      </c>
      <c r="J39" s="16">
        <v>3</v>
      </c>
      <c r="K39" s="16">
        <v>3</v>
      </c>
    </row>
    <row r="40" spans="1:11" ht="115.5" customHeight="1" x14ac:dyDescent="0.25">
      <c r="A40" s="20"/>
      <c r="B40" s="21" t="s">
        <v>70</v>
      </c>
      <c r="C40" s="10" t="s">
        <v>71</v>
      </c>
      <c r="D40" s="22">
        <v>1</v>
      </c>
      <c r="E40" s="22">
        <v>12</v>
      </c>
      <c r="F40" s="23">
        <v>16</v>
      </c>
      <c r="G40" s="16">
        <v>33</v>
      </c>
      <c r="H40" s="16">
        <v>33</v>
      </c>
      <c r="I40" s="16">
        <v>33</v>
      </c>
      <c r="J40" s="16">
        <v>33</v>
      </c>
      <c r="K40" s="16">
        <v>33</v>
      </c>
    </row>
    <row r="41" spans="1:11" ht="41.25" customHeight="1" x14ac:dyDescent="0.25">
      <c r="A41" s="20"/>
      <c r="B41" s="21" t="s">
        <v>72</v>
      </c>
      <c r="C41" s="10" t="s">
        <v>73</v>
      </c>
      <c r="D41" s="24">
        <v>1110</v>
      </c>
      <c r="E41" s="24">
        <v>1746</v>
      </c>
      <c r="F41" s="23">
        <v>1999</v>
      </c>
      <c r="G41" s="16">
        <v>3446.1</v>
      </c>
      <c r="H41" s="16">
        <v>3446.1</v>
      </c>
      <c r="I41" s="16">
        <v>3446.1</v>
      </c>
      <c r="J41" s="16">
        <v>3446.1</v>
      </c>
      <c r="K41" s="16">
        <v>3446.1</v>
      </c>
    </row>
    <row r="42" spans="1:11" ht="274.5" customHeight="1" x14ac:dyDescent="0.25">
      <c r="A42" s="20"/>
      <c r="B42" s="21" t="s">
        <v>74</v>
      </c>
      <c r="C42" s="10" t="s">
        <v>75</v>
      </c>
      <c r="D42" s="22">
        <v>55</v>
      </c>
      <c r="E42" s="22">
        <v>790</v>
      </c>
      <c r="F42" s="23">
        <v>974</v>
      </c>
      <c r="G42" s="16">
        <v>1672.7</v>
      </c>
      <c r="H42" s="16">
        <v>1672.7</v>
      </c>
      <c r="I42" s="16">
        <v>1672.7</v>
      </c>
      <c r="J42" s="16">
        <v>1672.7</v>
      </c>
      <c r="K42" s="16">
        <v>1672.7</v>
      </c>
    </row>
    <row r="43" spans="1:11" ht="123" customHeight="1" x14ac:dyDescent="0.25">
      <c r="A43" s="17">
        <v>2</v>
      </c>
      <c r="B43" s="8" t="s">
        <v>76</v>
      </c>
      <c r="C43" s="8" t="s">
        <v>67</v>
      </c>
      <c r="D43" s="25"/>
      <c r="E43" s="25">
        <v>46</v>
      </c>
      <c r="F43" s="26">
        <f>F44</f>
        <v>20</v>
      </c>
      <c r="G43" s="15">
        <f>G44</f>
        <v>7.4</v>
      </c>
      <c r="H43" s="15">
        <f t="shared" ref="H43:K43" si="5">H44</f>
        <v>7.4</v>
      </c>
      <c r="I43" s="15">
        <f t="shared" si="5"/>
        <v>7.4</v>
      </c>
      <c r="J43" s="15">
        <f t="shared" si="5"/>
        <v>7.4</v>
      </c>
      <c r="K43" s="15">
        <f t="shared" si="5"/>
        <v>7.4</v>
      </c>
    </row>
    <row r="44" spans="1:11" ht="155.25" customHeight="1" x14ac:dyDescent="0.25">
      <c r="A44" s="20"/>
      <c r="B44" s="21" t="s">
        <v>77</v>
      </c>
      <c r="C44" s="10" t="s">
        <v>78</v>
      </c>
      <c r="D44" s="22"/>
      <c r="E44" s="22">
        <v>46</v>
      </c>
      <c r="F44" s="23">
        <v>20</v>
      </c>
      <c r="G44" s="16">
        <v>7.4</v>
      </c>
      <c r="H44" s="16">
        <v>7.4</v>
      </c>
      <c r="I44" s="16">
        <v>7.4</v>
      </c>
      <c r="J44" s="16">
        <v>7.4</v>
      </c>
      <c r="K44" s="16">
        <v>7.4</v>
      </c>
    </row>
    <row r="46" spans="1:11" ht="31.15" customHeight="1" x14ac:dyDescent="0.25">
      <c r="A46" s="45" t="s">
        <v>79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</row>
  </sheetData>
  <mergeCells count="19">
    <mergeCell ref="J10:J11"/>
    <mergeCell ref="K10:K11"/>
    <mergeCell ref="A37:C37"/>
    <mergeCell ref="A46:K46"/>
    <mergeCell ref="E10:E11"/>
    <mergeCell ref="F10:F11"/>
    <mergeCell ref="G10:G11"/>
    <mergeCell ref="H10:H11"/>
    <mergeCell ref="I10:I11"/>
    <mergeCell ref="A8:C8"/>
    <mergeCell ref="A9:C9"/>
    <mergeCell ref="A10:A11"/>
    <mergeCell ref="B10:B11"/>
    <mergeCell ref="C10:C11"/>
    <mergeCell ref="A4:K4"/>
    <mergeCell ref="A6:A7"/>
    <mergeCell ref="B6:B7"/>
    <mergeCell ref="C6:C7"/>
    <mergeCell ref="D6:K6"/>
  </mergeCells>
  <pageMargins left="0.78740157480314954" right="0.39370078740157477" top="0.39370078740157477" bottom="0.39370078740157477" header="0.31496062992125984" footer="0.31496062992125984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Лист1!Print_Titles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2025-11-07T10:20:48Z</cp:lastPrinted>
  <dcterms:created xsi:type="dcterms:W3CDTF">2017-11-09T09:46:09Z</dcterms:created>
  <dcterms:modified xsi:type="dcterms:W3CDTF">2025-11-07T10:20:50Z</dcterms:modified>
</cp:coreProperties>
</file>